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 activeTab="1"/>
  </bookViews>
  <sheets>
    <sheet name="MAIN" sheetId="2" r:id="rId1"/>
    <sheet name="MAINTANCE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6" l="1"/>
  <c r="D42" i="6"/>
  <c r="D41" i="6"/>
  <c r="D40" i="6"/>
  <c r="D43" i="6" s="1"/>
  <c r="E48" i="2" s="1"/>
  <c r="D39" i="6"/>
  <c r="D38" i="6"/>
  <c r="C34" i="6"/>
  <c r="D33" i="6"/>
  <c r="D32" i="6"/>
  <c r="D31" i="6"/>
  <c r="D34" i="6" s="1"/>
  <c r="E39" i="2" s="1"/>
  <c r="D30" i="6"/>
  <c r="D29" i="6"/>
  <c r="C25" i="6"/>
  <c r="D24" i="6"/>
  <c r="D23" i="6"/>
  <c r="D22" i="6"/>
  <c r="D25" i="6" s="1"/>
  <c r="E30" i="2" s="1"/>
  <c r="D21" i="6"/>
  <c r="D20" i="6"/>
  <c r="C16" i="6"/>
  <c r="D15" i="6"/>
  <c r="D14" i="6"/>
  <c r="D13" i="6"/>
  <c r="D12" i="6"/>
  <c r="D11" i="6"/>
  <c r="D16" i="6" s="1"/>
  <c r="E21" i="2" s="1"/>
  <c r="C7" i="6"/>
  <c r="D6" i="6"/>
  <c r="D5" i="6"/>
  <c r="D7" i="6" s="1"/>
  <c r="E12" i="2" s="1"/>
  <c r="G50" i="2"/>
  <c r="F49" i="2"/>
  <c r="D47" i="2"/>
  <c r="C46" i="2"/>
  <c r="G41" i="2"/>
  <c r="F40" i="2"/>
  <c r="D38" i="2"/>
  <c r="C37" i="2"/>
  <c r="G32" i="2"/>
  <c r="F31" i="2"/>
  <c r="D29" i="2"/>
  <c r="C28" i="2"/>
  <c r="G23" i="2"/>
  <c r="F22" i="2"/>
  <c r="D20" i="2"/>
  <c r="C19" i="2"/>
  <c r="G14" i="2"/>
  <c r="F13" i="2"/>
  <c r="D11" i="2"/>
  <c r="C10" i="2"/>
  <c r="H33" i="2" l="1"/>
  <c r="H24" i="2"/>
  <c r="H42" i="2"/>
  <c r="H15" i="2"/>
  <c r="H51" i="2"/>
</calcChain>
</file>

<file path=xl/sharedStrings.xml><?xml version="1.0" encoding="utf-8"?>
<sst xmlns="http://schemas.openxmlformats.org/spreadsheetml/2006/main" count="325" uniqueCount="51">
  <si>
    <t>INCOME AND EXPENDITURE</t>
  </si>
  <si>
    <t>TOTAL</t>
  </si>
  <si>
    <t>ACCOUNT NAME</t>
  </si>
  <si>
    <t>2019-2020</t>
  </si>
  <si>
    <t>2020-2021</t>
  </si>
  <si>
    <t>2021-2022</t>
  </si>
  <si>
    <t>2022-2023</t>
  </si>
  <si>
    <t>4.1.2</t>
  </si>
  <si>
    <t>Percentage of expenditure excluding salary, for infrastructure  development  and augmentation during the last five years</t>
  </si>
  <si>
    <t>4.2.2</t>
  </si>
  <si>
    <t>Percentage expenditure  for purchase of books/ e-books and subscription to journals/e-journals during the last five years</t>
  </si>
  <si>
    <t>4.4.1</t>
  </si>
  <si>
    <t>Percentage expenditure incurred on maintenance of physical facilities and academic support facilities excluding salary component during the last five years</t>
  </si>
  <si>
    <t>Year 2018-19:   Expenditure in appropriate column</t>
  </si>
  <si>
    <t xml:space="preserve">Head/Sub head of Expenditure
</t>
  </si>
  <si>
    <t>Item of expenditure</t>
  </si>
  <si>
    <t>Expenditure for infrastructure development and augmentation (in INR)</t>
  </si>
  <si>
    <t xml:space="preserve"> Expenditure on purchase of books/ebooks and subscription to journals/e-journals (in INR)</t>
  </si>
  <si>
    <t>Expenditure on maintenace of physical facilities and academic support facilities  (in INR)</t>
  </si>
  <si>
    <t>expenditure on Salary component/
wages (in INR)</t>
  </si>
  <si>
    <t>Other expenditures 
(in INR)</t>
  </si>
  <si>
    <t>Infrastructure development and augmentation</t>
  </si>
  <si>
    <t>-</t>
  </si>
  <si>
    <t>Books/ebooks and subscription to journals/e-journals</t>
  </si>
  <si>
    <t>Expenditure on purchase of books/ebooks and subscription to journals/e-journals (in INR)</t>
  </si>
  <si>
    <t>Physical facilities and academic support facilities</t>
  </si>
  <si>
    <t>Salary component/
wages</t>
  </si>
  <si>
    <t>Expenditure on Salary component/
wages (in INR)</t>
  </si>
  <si>
    <t>Other expenditures</t>
  </si>
  <si>
    <t>Year 2019-20:  Expenditure in appropriate column</t>
  </si>
  <si>
    <t>Year 2020-21: Expenditure in appropriate column</t>
  </si>
  <si>
    <t>Year 2021-22:  Expenditure in appropriate column</t>
  </si>
  <si>
    <t>Year 2022-23:  Expenditure in appropriate column</t>
  </si>
  <si>
    <t>TOTAL IN LAKH</t>
  </si>
  <si>
    <t>YEAR</t>
  </si>
  <si>
    <t>Expenditure on maintenace of physical facilities and 
academic support facilities  (in INR)</t>
  </si>
  <si>
    <t>DESCRIPTION</t>
  </si>
  <si>
    <t>ELECTRICITY AND MANTENACE</t>
  </si>
  <si>
    <t>LAB EXPENSES</t>
  </si>
  <si>
    <t>REPAIR AND MANTENACE</t>
  </si>
  <si>
    <t>SOFTWARE AND WEBSITE  MANTENACE</t>
  </si>
  <si>
    <t>TRASNPORT EXPENSES AND MANTENANCE</t>
  </si>
  <si>
    <t>2018-2020</t>
  </si>
  <si>
    <t>REPAIR AND MAINTENANCE</t>
  </si>
  <si>
    <t>ELECTRICITY</t>
  </si>
  <si>
    <t>TOTAL EXPENDITURE
 EXCLUDING SALARY</t>
  </si>
  <si>
    <t>TOTAL EXPENDITURE 
EXCLUDING SALARY(IN INR)</t>
  </si>
  <si>
    <r>
      <rPr>
        <b/>
        <sz val="11"/>
        <color rgb="FF000000"/>
        <rFont val="Calibri Light"/>
        <family val="2"/>
      </rPr>
      <t>4.1.2.1:</t>
    </r>
    <r>
      <rPr>
        <sz val="11"/>
        <color rgb="FF000000"/>
        <rFont val="Calibri Light"/>
      </rPr>
      <t xml:space="preserve"> Expenditure for infrastructure augmentation excluding salary, during the last five years (INR in lakhs)  </t>
    </r>
  </si>
  <si>
    <r>
      <rPr>
        <b/>
        <sz val="12"/>
        <color rgb="FF000000"/>
        <rFont val="Calibri Light"/>
        <family val="2"/>
      </rPr>
      <t>4.2.2.1:</t>
    </r>
    <r>
      <rPr>
        <sz val="12"/>
        <color rgb="FF000000"/>
        <rFont val="Calibri Light"/>
      </rPr>
      <t> Annual expenditure for purchase of  books and journals  year- wise during  the last five years (INR in lakhs)</t>
    </r>
  </si>
  <si>
    <r>
      <rPr>
        <b/>
        <sz val="12"/>
        <color rgb="FF000000"/>
        <rFont val="Calibri Light"/>
        <family val="2"/>
      </rPr>
      <t>4.4.1.1:</t>
    </r>
    <r>
      <rPr>
        <sz val="12"/>
        <color rgb="FF000000"/>
        <rFont val="Calibri Light"/>
      </rPr>
      <t xml:space="preserve"> Expenditure incurred on  maintenance of  physical facilities and academic support facilities excluding salary component year-wise during the last five years (INR in lakhs) </t>
    </r>
  </si>
  <si>
    <t>Year 2018-2019 Specify expenditure in appropriate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</si>
</sst>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₹&quot;\ #,##0.00"/>
  </numFmts>
  <fonts count="19" x14ac:knownFonts="1">
    <font>
      <sz val="11"/>
      <name val="Calibri"/>
    </font>
    <font>
      <sz val="11"/>
      <color rgb="FF000000"/>
      <name val="Calibri Light"/>
    </font>
    <font>
      <b/>
      <sz val="12"/>
      <color rgb="FF000000"/>
      <name val="Calibri Light"/>
    </font>
    <font>
      <sz val="12"/>
      <color rgb="FF000000"/>
      <name val="Calibri Light"/>
    </font>
    <font>
      <b/>
      <sz val="11"/>
      <color rgb="FF000000"/>
      <name val="Calibri"/>
    </font>
    <font>
      <b/>
      <sz val="12"/>
      <color rgb="FF000000"/>
      <name val="Times New Roman"/>
    </font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  <font>
      <b/>
      <sz val="9"/>
      <color rgb="FF000000"/>
      <name val="Calibri"/>
    </font>
    <font>
      <b/>
      <sz val="12"/>
      <name val="Calibri"/>
    </font>
    <font>
      <sz val="12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sz val="11"/>
      <color rgb="FF000000"/>
      <name val="Calibri Light"/>
      <family val="2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E6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8" borderId="0" xfId="0" applyFont="1" applyFill="1" applyAlignment="1">
      <alignment horizontal="center" vertical="center" wrapText="1"/>
    </xf>
    <xf numFmtId="2" fontId="10" fillId="3" borderId="3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2" fontId="10" fillId="4" borderId="3" xfId="0" applyNumberFormat="1" applyFont="1" applyFill="1" applyBorder="1" applyAlignment="1">
      <alignment horizontal="center" vertical="center"/>
    </xf>
    <xf numFmtId="2" fontId="10" fillId="9" borderId="3" xfId="0" applyNumberFormat="1" applyFont="1" applyFill="1" applyBorder="1" applyAlignment="1">
      <alignment horizontal="center" vertical="center"/>
    </xf>
    <xf numFmtId="2" fontId="10" fillId="6" borderId="3" xfId="0" applyNumberFormat="1" applyFont="1" applyFill="1" applyBorder="1" applyAlignment="1">
      <alignment horizontal="center" vertical="center"/>
    </xf>
    <xf numFmtId="2" fontId="4" fillId="8" borderId="3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9" borderId="3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7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6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2" fontId="10" fillId="7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5" sqref="A5:H6"/>
    </sheetView>
  </sheetViews>
  <sheetFormatPr defaultColWidth="10" defaultRowHeight="15" x14ac:dyDescent="0.25"/>
  <cols>
    <col min="1" max="1" width="14.85546875" customWidth="1"/>
    <col min="2" max="2" width="17" customWidth="1"/>
    <col min="3" max="3" width="16.7109375" customWidth="1"/>
    <col min="4" max="4" width="17.85546875" customWidth="1"/>
    <col min="5" max="5" width="18" customWidth="1"/>
    <col min="6" max="6" width="16.140625" customWidth="1"/>
    <col min="7" max="7" width="17.7109375" customWidth="1"/>
    <col min="8" max="8" width="18.28515625" customWidth="1"/>
    <col min="9" max="9" width="14" customWidth="1"/>
  </cols>
  <sheetData>
    <row r="1" spans="1:13" ht="30.75" customHeight="1" x14ac:dyDescent="0.25">
      <c r="A1" s="43" t="s">
        <v>7</v>
      </c>
      <c r="B1" s="47" t="s">
        <v>8</v>
      </c>
      <c r="C1" s="47"/>
      <c r="D1" s="47"/>
      <c r="E1" s="47"/>
      <c r="F1" s="47"/>
      <c r="G1" s="47"/>
      <c r="H1" s="47"/>
      <c r="I1" s="1"/>
      <c r="J1" s="1"/>
      <c r="K1" s="1"/>
      <c r="L1" s="1"/>
      <c r="M1" s="1"/>
    </row>
    <row r="2" spans="1:13" ht="31.5" customHeight="1" x14ac:dyDescent="0.25">
      <c r="A2" s="43"/>
      <c r="B2" s="48" t="s">
        <v>47</v>
      </c>
      <c r="C2" s="49"/>
      <c r="D2" s="49"/>
      <c r="E2" s="49"/>
      <c r="F2" s="49"/>
      <c r="G2" s="49"/>
      <c r="H2" s="49"/>
      <c r="I2" s="21"/>
      <c r="J2" s="21"/>
      <c r="K2" s="21"/>
      <c r="L2" s="21"/>
      <c r="M2" s="21"/>
    </row>
    <row r="3" spans="1:13" ht="36.75" customHeight="1" x14ac:dyDescent="0.25">
      <c r="A3" s="43" t="s">
        <v>9</v>
      </c>
      <c r="B3" s="47" t="s">
        <v>10</v>
      </c>
      <c r="C3" s="47"/>
      <c r="D3" s="47"/>
      <c r="E3" s="47"/>
      <c r="F3" s="47"/>
      <c r="G3" s="47"/>
      <c r="H3" s="47"/>
      <c r="I3" s="1"/>
      <c r="J3" s="1"/>
      <c r="K3" s="1"/>
      <c r="L3" s="1"/>
      <c r="M3" s="1"/>
    </row>
    <row r="4" spans="1:13" ht="30.75" customHeight="1" x14ac:dyDescent="0.25">
      <c r="A4" s="43"/>
      <c r="B4" s="50" t="s">
        <v>48</v>
      </c>
      <c r="C4" s="51"/>
      <c r="D4" s="51"/>
      <c r="E4" s="51"/>
      <c r="F4" s="51"/>
      <c r="G4" s="51"/>
      <c r="H4" s="51"/>
      <c r="I4" s="1"/>
      <c r="J4" s="1"/>
      <c r="K4" s="1"/>
      <c r="L4" s="1"/>
      <c r="M4" s="1"/>
    </row>
    <row r="5" spans="1:13" ht="33.75" customHeight="1" x14ac:dyDescent="0.25">
      <c r="I5" s="2"/>
      <c r="J5" s="2"/>
      <c r="K5" s="3"/>
      <c r="L5" s="3"/>
      <c r="M5" s="3"/>
    </row>
    <row r="6" spans="1:13" ht="33.75" customHeight="1" x14ac:dyDescent="0.25"/>
    <row r="7" spans="1:13" ht="28.5" customHeight="1" x14ac:dyDescent="0.25">
      <c r="A7" s="45" t="s">
        <v>13</v>
      </c>
      <c r="B7" s="45"/>
      <c r="C7" s="45"/>
      <c r="D7" s="45"/>
      <c r="E7" s="45"/>
      <c r="F7" s="45"/>
      <c r="G7" s="45"/>
      <c r="H7" s="45"/>
    </row>
    <row r="8" spans="1:13" ht="37.5" customHeight="1" x14ac:dyDescent="0.25">
      <c r="A8" s="46" t="s">
        <v>50</v>
      </c>
      <c r="B8" s="46"/>
      <c r="C8" s="46"/>
      <c r="D8" s="46"/>
      <c r="E8" s="46"/>
      <c r="F8" s="46"/>
      <c r="G8" s="46"/>
      <c r="H8" s="46"/>
    </row>
    <row r="9" spans="1:13" ht="90" x14ac:dyDescent="0.25">
      <c r="A9" s="31" t="s">
        <v>14</v>
      </c>
      <c r="B9" s="31" t="s">
        <v>15</v>
      </c>
      <c r="C9" s="32" t="s">
        <v>16</v>
      </c>
      <c r="D9" s="33" t="s">
        <v>17</v>
      </c>
      <c r="E9" s="34" t="s">
        <v>18</v>
      </c>
      <c r="F9" s="35" t="s">
        <v>19</v>
      </c>
      <c r="G9" s="36" t="s">
        <v>20</v>
      </c>
      <c r="H9" s="16" t="s">
        <v>46</v>
      </c>
    </row>
    <row r="10" spans="1:13" ht="66" customHeight="1" x14ac:dyDescent="0.25">
      <c r="A10" s="23" t="s">
        <v>21</v>
      </c>
      <c r="B10" s="23" t="s">
        <v>16</v>
      </c>
      <c r="C10" s="5" t="e">
        <f>#REF!</f>
        <v>#REF!</v>
      </c>
      <c r="D10" s="6" t="s">
        <v>22</v>
      </c>
      <c r="E10" s="6" t="s">
        <v>22</v>
      </c>
      <c r="F10" s="6" t="s">
        <v>22</v>
      </c>
      <c r="G10" s="6" t="s">
        <v>22</v>
      </c>
      <c r="H10" s="6" t="s">
        <v>22</v>
      </c>
    </row>
    <row r="11" spans="1:13" ht="81.75" customHeight="1" x14ac:dyDescent="0.25">
      <c r="A11" s="24" t="s">
        <v>23</v>
      </c>
      <c r="B11" s="24" t="s">
        <v>24</v>
      </c>
      <c r="C11" s="6" t="s">
        <v>22</v>
      </c>
      <c r="D11" s="7" t="e">
        <f>#REF!</f>
        <v>#REF!</v>
      </c>
      <c r="E11" s="6" t="s">
        <v>22</v>
      </c>
      <c r="F11" s="6" t="s">
        <v>22</v>
      </c>
      <c r="G11" s="6" t="s">
        <v>22</v>
      </c>
      <c r="H11" s="6" t="s">
        <v>22</v>
      </c>
    </row>
    <row r="12" spans="1:13" ht="72.75" customHeight="1" x14ac:dyDescent="0.25">
      <c r="A12" s="25" t="s">
        <v>25</v>
      </c>
      <c r="B12" s="25" t="s">
        <v>18</v>
      </c>
      <c r="C12" s="6" t="s">
        <v>22</v>
      </c>
      <c r="D12" s="6" t="s">
        <v>22</v>
      </c>
      <c r="E12" s="8">
        <f>MAINTANCE!D7</f>
        <v>20.429876299999997</v>
      </c>
      <c r="F12" s="6" t="s">
        <v>22</v>
      </c>
      <c r="G12" s="6" t="s">
        <v>22</v>
      </c>
      <c r="H12" s="6" t="s">
        <v>22</v>
      </c>
    </row>
    <row r="13" spans="1:13" ht="45" customHeight="1" x14ac:dyDescent="0.25">
      <c r="A13" s="26" t="s">
        <v>26</v>
      </c>
      <c r="B13" s="26" t="s">
        <v>27</v>
      </c>
      <c r="C13" s="6" t="s">
        <v>22</v>
      </c>
      <c r="D13" s="6" t="s">
        <v>22</v>
      </c>
      <c r="E13" s="6" t="s">
        <v>22</v>
      </c>
      <c r="F13" s="9" t="e">
        <f>#REF!</f>
        <v>#REF!</v>
      </c>
      <c r="G13" s="6" t="s">
        <v>22</v>
      </c>
      <c r="H13" s="6" t="s">
        <v>22</v>
      </c>
    </row>
    <row r="14" spans="1:13" ht="24" x14ac:dyDescent="0.25">
      <c r="A14" s="27" t="s">
        <v>28</v>
      </c>
      <c r="B14" s="28" t="s">
        <v>20</v>
      </c>
      <c r="C14" s="6" t="s">
        <v>22</v>
      </c>
      <c r="D14" s="6" t="s">
        <v>22</v>
      </c>
      <c r="E14" s="6" t="s">
        <v>22</v>
      </c>
      <c r="F14" s="6" t="s">
        <v>22</v>
      </c>
      <c r="G14" s="22" t="e">
        <f>#REF!</f>
        <v>#REF!</v>
      </c>
      <c r="H14" s="29"/>
    </row>
    <row r="15" spans="1:13" ht="48" x14ac:dyDescent="0.25">
      <c r="A15" s="30" t="s">
        <v>45</v>
      </c>
      <c r="B15" s="28"/>
      <c r="C15" s="6"/>
      <c r="D15" s="6" t="s">
        <v>22</v>
      </c>
      <c r="E15" s="6" t="s">
        <v>22</v>
      </c>
      <c r="F15" s="6" t="s">
        <v>22</v>
      </c>
      <c r="G15" s="6" t="s">
        <v>22</v>
      </c>
      <c r="H15" s="10" t="e">
        <f>C10+D11+E12+G14</f>
        <v>#REF!</v>
      </c>
    </row>
    <row r="17" spans="1:8" ht="30" customHeight="1" x14ac:dyDescent="0.25">
      <c r="A17" s="40" t="s">
        <v>29</v>
      </c>
      <c r="B17" s="40"/>
      <c r="C17" s="40"/>
      <c r="D17" s="40"/>
      <c r="E17" s="40"/>
      <c r="F17" s="40"/>
      <c r="G17" s="40"/>
      <c r="H17" s="40"/>
    </row>
    <row r="18" spans="1:8" ht="90" x14ac:dyDescent="0.25">
      <c r="A18" s="31" t="s">
        <v>14</v>
      </c>
      <c r="B18" s="31" t="s">
        <v>15</v>
      </c>
      <c r="C18" s="32" t="s">
        <v>16</v>
      </c>
      <c r="D18" s="33" t="s">
        <v>17</v>
      </c>
      <c r="E18" s="37" t="s">
        <v>18</v>
      </c>
      <c r="F18" s="35" t="s">
        <v>19</v>
      </c>
      <c r="G18" s="36" t="s">
        <v>20</v>
      </c>
      <c r="H18" s="4" t="s">
        <v>46</v>
      </c>
    </row>
    <row r="19" spans="1:8" ht="60.75" customHeight="1" x14ac:dyDescent="0.25">
      <c r="A19" s="23" t="s">
        <v>21</v>
      </c>
      <c r="B19" s="23" t="s">
        <v>16</v>
      </c>
      <c r="C19" s="11" t="e">
        <f>#REF!</f>
        <v>#REF!</v>
      </c>
      <c r="D19" s="6" t="s">
        <v>22</v>
      </c>
      <c r="E19" s="6" t="s">
        <v>22</v>
      </c>
      <c r="F19" s="6" t="s">
        <v>22</v>
      </c>
      <c r="G19" s="6" t="s">
        <v>22</v>
      </c>
      <c r="H19" s="6" t="s">
        <v>22</v>
      </c>
    </row>
    <row r="20" spans="1:8" ht="72" x14ac:dyDescent="0.25">
      <c r="A20" s="24" t="s">
        <v>23</v>
      </c>
      <c r="B20" s="24" t="s">
        <v>24</v>
      </c>
      <c r="C20" s="6" t="s">
        <v>22</v>
      </c>
      <c r="D20" s="12" t="e">
        <f>#REF!</f>
        <v>#REF!</v>
      </c>
      <c r="E20" s="6" t="s">
        <v>22</v>
      </c>
      <c r="F20" s="6" t="s">
        <v>22</v>
      </c>
      <c r="G20" s="6" t="s">
        <v>22</v>
      </c>
      <c r="H20" s="6" t="s">
        <v>22</v>
      </c>
    </row>
    <row r="21" spans="1:8" ht="60" x14ac:dyDescent="0.25">
      <c r="A21" s="38" t="s">
        <v>25</v>
      </c>
      <c r="B21" s="38" t="s">
        <v>18</v>
      </c>
      <c r="C21" s="6" t="s">
        <v>22</v>
      </c>
      <c r="D21" s="6" t="s">
        <v>22</v>
      </c>
      <c r="E21" s="13">
        <f>MAINTANCE!D16</f>
        <v>139.93921850000001</v>
      </c>
      <c r="F21" s="6" t="s">
        <v>22</v>
      </c>
      <c r="G21" s="6" t="s">
        <v>22</v>
      </c>
      <c r="H21" s="6" t="s">
        <v>22</v>
      </c>
    </row>
    <row r="22" spans="1:8" ht="36" x14ac:dyDescent="0.25">
      <c r="A22" s="26" t="s">
        <v>26</v>
      </c>
      <c r="B22" s="26" t="s">
        <v>27</v>
      </c>
      <c r="C22" s="6" t="s">
        <v>22</v>
      </c>
      <c r="D22" s="6" t="s">
        <v>22</v>
      </c>
      <c r="E22" s="6" t="s">
        <v>22</v>
      </c>
      <c r="F22" s="14" t="e">
        <f>#REF!</f>
        <v>#REF!</v>
      </c>
      <c r="G22" s="6" t="s">
        <v>22</v>
      </c>
      <c r="H22" s="6" t="s">
        <v>22</v>
      </c>
    </row>
    <row r="23" spans="1:8" ht="24" x14ac:dyDescent="0.25">
      <c r="A23" s="27" t="s">
        <v>28</v>
      </c>
      <c r="B23" s="27" t="s">
        <v>20</v>
      </c>
      <c r="C23" s="6" t="s">
        <v>22</v>
      </c>
      <c r="D23" s="6" t="s">
        <v>22</v>
      </c>
      <c r="E23" s="6" t="s">
        <v>22</v>
      </c>
      <c r="F23" s="6" t="s">
        <v>22</v>
      </c>
      <c r="G23" s="15" t="e">
        <f>#REF!</f>
        <v>#REF!</v>
      </c>
      <c r="H23" s="6" t="s">
        <v>22</v>
      </c>
    </row>
    <row r="24" spans="1:8" ht="48" x14ac:dyDescent="0.25">
      <c r="A24" s="30" t="s">
        <v>45</v>
      </c>
      <c r="B24" s="29"/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10" t="e">
        <f>C19+D20+E21+G23</f>
        <v>#REF!</v>
      </c>
    </row>
    <row r="26" spans="1:8" ht="25.5" customHeight="1" x14ac:dyDescent="0.25">
      <c r="A26" s="41" t="s">
        <v>30</v>
      </c>
      <c r="B26" s="41"/>
      <c r="C26" s="41"/>
      <c r="D26" s="41"/>
      <c r="E26" s="41"/>
      <c r="F26" s="41"/>
      <c r="G26" s="41"/>
      <c r="H26" s="41"/>
    </row>
    <row r="27" spans="1:8" ht="90" x14ac:dyDescent="0.25">
      <c r="A27" s="31" t="s">
        <v>14</v>
      </c>
      <c r="B27" s="31" t="s">
        <v>15</v>
      </c>
      <c r="C27" s="32" t="s">
        <v>16</v>
      </c>
      <c r="D27" s="33" t="s">
        <v>17</v>
      </c>
      <c r="E27" s="37" t="s">
        <v>18</v>
      </c>
      <c r="F27" s="35" t="s">
        <v>19</v>
      </c>
      <c r="G27" s="36" t="s">
        <v>20</v>
      </c>
      <c r="H27" s="16" t="s">
        <v>46</v>
      </c>
    </row>
    <row r="28" spans="1:8" ht="57" customHeight="1" x14ac:dyDescent="0.25">
      <c r="A28" s="23" t="s">
        <v>21</v>
      </c>
      <c r="B28" s="23" t="s">
        <v>16</v>
      </c>
      <c r="C28" s="11" t="e">
        <f>#REF!</f>
        <v>#REF!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</row>
    <row r="29" spans="1:8" ht="72" x14ac:dyDescent="0.25">
      <c r="A29" s="24" t="s">
        <v>23</v>
      </c>
      <c r="B29" s="24" t="s">
        <v>24</v>
      </c>
      <c r="C29" s="6" t="s">
        <v>22</v>
      </c>
      <c r="D29" s="12" t="e">
        <f>#REF!</f>
        <v>#REF!</v>
      </c>
      <c r="E29" s="6" t="s">
        <v>22</v>
      </c>
      <c r="F29" s="6" t="s">
        <v>22</v>
      </c>
      <c r="G29" s="6" t="s">
        <v>22</v>
      </c>
      <c r="H29" s="6" t="s">
        <v>22</v>
      </c>
    </row>
    <row r="30" spans="1:8" ht="60" x14ac:dyDescent="0.25">
      <c r="A30" s="38" t="s">
        <v>25</v>
      </c>
      <c r="B30" s="38" t="s">
        <v>18</v>
      </c>
      <c r="C30" s="6" t="s">
        <v>22</v>
      </c>
      <c r="D30" s="6" t="s">
        <v>22</v>
      </c>
      <c r="E30" s="8">
        <f>MAINTANCE!D25</f>
        <v>91.611360000000005</v>
      </c>
      <c r="F30" s="6" t="s">
        <v>22</v>
      </c>
      <c r="G30" s="6" t="s">
        <v>22</v>
      </c>
      <c r="H30" s="6" t="s">
        <v>22</v>
      </c>
    </row>
    <row r="31" spans="1:8" ht="36" x14ac:dyDescent="0.25">
      <c r="A31" s="26" t="s">
        <v>26</v>
      </c>
      <c r="B31" s="26" t="s">
        <v>27</v>
      </c>
      <c r="C31" s="6" t="s">
        <v>22</v>
      </c>
      <c r="D31" s="6" t="s">
        <v>22</v>
      </c>
      <c r="E31" s="6" t="s">
        <v>22</v>
      </c>
      <c r="F31" s="14" t="e">
        <f>#REF!</f>
        <v>#REF!</v>
      </c>
      <c r="G31" s="6" t="s">
        <v>22</v>
      </c>
      <c r="H31" s="6" t="s">
        <v>22</v>
      </c>
    </row>
    <row r="32" spans="1:8" ht="24" x14ac:dyDescent="0.25">
      <c r="A32" s="27" t="s">
        <v>28</v>
      </c>
      <c r="B32" s="27" t="s">
        <v>20</v>
      </c>
      <c r="C32" s="6" t="s">
        <v>22</v>
      </c>
      <c r="D32" s="6" t="s">
        <v>22</v>
      </c>
      <c r="E32" s="6" t="s">
        <v>22</v>
      </c>
      <c r="F32" s="6" t="s">
        <v>22</v>
      </c>
      <c r="G32" s="15" t="e">
        <f>#REF!</f>
        <v>#REF!</v>
      </c>
      <c r="H32" s="6" t="s">
        <v>22</v>
      </c>
    </row>
    <row r="33" spans="1:8" ht="48" x14ac:dyDescent="0.25">
      <c r="A33" s="30" t="s">
        <v>45</v>
      </c>
      <c r="B33" s="29"/>
      <c r="C33" s="6" t="s">
        <v>22</v>
      </c>
      <c r="D33" s="6" t="s">
        <v>22</v>
      </c>
      <c r="E33" s="6" t="s">
        <v>22</v>
      </c>
      <c r="F33" s="6" t="s">
        <v>22</v>
      </c>
      <c r="G33" s="6" t="s">
        <v>22</v>
      </c>
      <c r="H33" s="10" t="e">
        <f>C28+D29+E30+G32</f>
        <v>#REF!</v>
      </c>
    </row>
    <row r="35" spans="1:8" ht="21" customHeight="1" x14ac:dyDescent="0.25">
      <c r="A35" s="41" t="s">
        <v>31</v>
      </c>
      <c r="B35" s="41"/>
      <c r="C35" s="41"/>
      <c r="D35" s="41"/>
      <c r="E35" s="41"/>
      <c r="F35" s="41"/>
      <c r="G35" s="41"/>
      <c r="H35" s="41"/>
    </row>
    <row r="36" spans="1:8" ht="90" x14ac:dyDescent="0.25">
      <c r="A36" s="31" t="s">
        <v>14</v>
      </c>
      <c r="B36" s="31" t="s">
        <v>15</v>
      </c>
      <c r="C36" s="32" t="s">
        <v>16</v>
      </c>
      <c r="D36" s="33" t="s">
        <v>17</v>
      </c>
      <c r="E36" s="37" t="s">
        <v>18</v>
      </c>
      <c r="F36" s="35" t="s">
        <v>19</v>
      </c>
      <c r="G36" s="36" t="s">
        <v>20</v>
      </c>
      <c r="H36" s="16" t="s">
        <v>46</v>
      </c>
    </row>
    <row r="37" spans="1:8" ht="62.25" customHeight="1" x14ac:dyDescent="0.25">
      <c r="A37" s="23" t="s">
        <v>21</v>
      </c>
      <c r="B37" s="23" t="s">
        <v>16</v>
      </c>
      <c r="C37" s="11" t="e">
        <f>#REF!</f>
        <v>#REF!</v>
      </c>
      <c r="D37" s="6" t="s">
        <v>22</v>
      </c>
      <c r="E37" s="6" t="s">
        <v>22</v>
      </c>
      <c r="F37" s="6" t="s">
        <v>22</v>
      </c>
      <c r="G37" s="6" t="s">
        <v>22</v>
      </c>
      <c r="H37" s="6" t="s">
        <v>22</v>
      </c>
    </row>
    <row r="38" spans="1:8" ht="72" x14ac:dyDescent="0.25">
      <c r="A38" s="24" t="s">
        <v>23</v>
      </c>
      <c r="B38" s="24" t="s">
        <v>24</v>
      </c>
      <c r="C38" s="6" t="s">
        <v>22</v>
      </c>
      <c r="D38" s="12" t="e">
        <f>#REF!</f>
        <v>#REF!</v>
      </c>
      <c r="E38" s="6" t="s">
        <v>22</v>
      </c>
      <c r="F38" s="6" t="s">
        <v>22</v>
      </c>
      <c r="G38" s="6" t="s">
        <v>22</v>
      </c>
      <c r="H38" s="6" t="s">
        <v>22</v>
      </c>
    </row>
    <row r="39" spans="1:8" ht="60" x14ac:dyDescent="0.25">
      <c r="A39" s="38" t="s">
        <v>25</v>
      </c>
      <c r="B39" s="38" t="s">
        <v>18</v>
      </c>
      <c r="C39" s="6" t="s">
        <v>22</v>
      </c>
      <c r="D39" s="6" t="s">
        <v>22</v>
      </c>
      <c r="E39" s="13">
        <f>MAINTANCE!D34</f>
        <v>390.89739840000004</v>
      </c>
      <c r="F39" s="6" t="s">
        <v>22</v>
      </c>
      <c r="G39" s="6" t="s">
        <v>22</v>
      </c>
      <c r="H39" s="6" t="s">
        <v>22</v>
      </c>
    </row>
    <row r="40" spans="1:8" ht="36" x14ac:dyDescent="0.25">
      <c r="A40" s="26" t="s">
        <v>26</v>
      </c>
      <c r="B40" s="26" t="s">
        <v>27</v>
      </c>
      <c r="C40" s="6" t="s">
        <v>22</v>
      </c>
      <c r="D40" s="6" t="s">
        <v>22</v>
      </c>
      <c r="E40" s="6" t="s">
        <v>22</v>
      </c>
      <c r="F40" s="14" t="e">
        <f>#REF!</f>
        <v>#REF!</v>
      </c>
      <c r="G40" s="6" t="s">
        <v>22</v>
      </c>
      <c r="H40" s="6" t="s">
        <v>22</v>
      </c>
    </row>
    <row r="41" spans="1:8" ht="24" x14ac:dyDescent="0.25">
      <c r="A41" s="27" t="s">
        <v>28</v>
      </c>
      <c r="B41" s="27" t="s">
        <v>20</v>
      </c>
      <c r="C41" s="6" t="s">
        <v>22</v>
      </c>
      <c r="D41" s="6" t="s">
        <v>22</v>
      </c>
      <c r="E41" s="6" t="s">
        <v>22</v>
      </c>
      <c r="F41" s="6" t="s">
        <v>22</v>
      </c>
      <c r="G41" s="15" t="e">
        <f>#REF!</f>
        <v>#REF!</v>
      </c>
      <c r="H41" s="6" t="s">
        <v>22</v>
      </c>
    </row>
    <row r="42" spans="1:8" ht="48" x14ac:dyDescent="0.25">
      <c r="A42" s="30" t="s">
        <v>45</v>
      </c>
      <c r="B42" s="29"/>
      <c r="C42" s="6" t="s">
        <v>22</v>
      </c>
      <c r="D42" s="6" t="s">
        <v>22</v>
      </c>
      <c r="E42" s="6" t="s">
        <v>22</v>
      </c>
      <c r="F42" s="6" t="s">
        <v>22</v>
      </c>
      <c r="G42" s="6" t="s">
        <v>22</v>
      </c>
      <c r="H42" s="10" t="e">
        <f>C37+D38+E39+G41</f>
        <v>#REF!</v>
      </c>
    </row>
    <row r="44" spans="1:8" ht="21" customHeight="1" x14ac:dyDescent="0.25">
      <c r="A44" s="42" t="s">
        <v>32</v>
      </c>
      <c r="B44" s="42"/>
      <c r="C44" s="42"/>
      <c r="D44" s="42"/>
      <c r="E44" s="42"/>
      <c r="F44" s="42"/>
      <c r="G44" s="42"/>
      <c r="H44" s="42"/>
    </row>
    <row r="45" spans="1:8" ht="90" x14ac:dyDescent="0.25">
      <c r="A45" s="31" t="s">
        <v>14</v>
      </c>
      <c r="B45" s="31" t="s">
        <v>15</v>
      </c>
      <c r="C45" s="32" t="s">
        <v>16</v>
      </c>
      <c r="D45" s="33" t="s">
        <v>17</v>
      </c>
      <c r="E45" s="37" t="s">
        <v>18</v>
      </c>
      <c r="F45" s="35" t="s">
        <v>19</v>
      </c>
      <c r="G45" s="36" t="s">
        <v>20</v>
      </c>
      <c r="H45" s="16" t="s">
        <v>46</v>
      </c>
    </row>
    <row r="46" spans="1:8" ht="66" customHeight="1" x14ac:dyDescent="0.25">
      <c r="A46" s="23" t="s">
        <v>21</v>
      </c>
      <c r="B46" s="23" t="s">
        <v>16</v>
      </c>
      <c r="C46" s="11" t="e">
        <f>#REF!</f>
        <v>#REF!</v>
      </c>
      <c r="D46" s="6" t="s">
        <v>22</v>
      </c>
      <c r="E46" s="6" t="s">
        <v>22</v>
      </c>
      <c r="F46" s="6" t="s">
        <v>22</v>
      </c>
      <c r="G46" s="6" t="s">
        <v>22</v>
      </c>
      <c r="H46" s="6" t="s">
        <v>22</v>
      </c>
    </row>
    <row r="47" spans="1:8" ht="72" x14ac:dyDescent="0.25">
      <c r="A47" s="24" t="s">
        <v>23</v>
      </c>
      <c r="B47" s="24" t="s">
        <v>24</v>
      </c>
      <c r="C47" s="6" t="s">
        <v>22</v>
      </c>
      <c r="D47" s="12" t="e">
        <f>#REF!</f>
        <v>#REF!</v>
      </c>
      <c r="E47" s="6" t="s">
        <v>22</v>
      </c>
      <c r="F47" s="6" t="s">
        <v>22</v>
      </c>
      <c r="G47" s="6" t="s">
        <v>22</v>
      </c>
      <c r="H47" s="6" t="s">
        <v>22</v>
      </c>
    </row>
    <row r="48" spans="1:8" ht="67.5" customHeight="1" x14ac:dyDescent="0.25">
      <c r="A48" s="38" t="s">
        <v>25</v>
      </c>
      <c r="B48" s="38" t="s">
        <v>18</v>
      </c>
      <c r="C48" s="6" t="s">
        <v>22</v>
      </c>
      <c r="D48" s="6" t="s">
        <v>22</v>
      </c>
      <c r="E48" s="13">
        <f>MAINTANCE!D43</f>
        <v>76.181944400000006</v>
      </c>
      <c r="F48" s="6" t="s">
        <v>22</v>
      </c>
      <c r="G48" s="6" t="s">
        <v>22</v>
      </c>
      <c r="H48" s="6" t="s">
        <v>22</v>
      </c>
    </row>
    <row r="49" spans="1:10" ht="36" x14ac:dyDescent="0.25">
      <c r="A49" s="26" t="s">
        <v>26</v>
      </c>
      <c r="B49" s="26" t="s">
        <v>27</v>
      </c>
      <c r="C49" s="6" t="s">
        <v>22</v>
      </c>
      <c r="D49" s="6" t="s">
        <v>22</v>
      </c>
      <c r="E49" s="6" t="s">
        <v>22</v>
      </c>
      <c r="F49" s="14" t="e">
        <f>#REF!</f>
        <v>#REF!</v>
      </c>
      <c r="G49" s="6" t="s">
        <v>22</v>
      </c>
      <c r="H49" s="6" t="s">
        <v>22</v>
      </c>
      <c r="J49" s="17"/>
    </row>
    <row r="50" spans="1:10" ht="35.25" customHeight="1" x14ac:dyDescent="0.25">
      <c r="A50" s="27" t="s">
        <v>28</v>
      </c>
      <c r="B50" s="27" t="s">
        <v>20</v>
      </c>
      <c r="C50" s="6" t="s">
        <v>22</v>
      </c>
      <c r="D50" s="6" t="s">
        <v>22</v>
      </c>
      <c r="E50" s="6" t="s">
        <v>22</v>
      </c>
      <c r="F50" s="6" t="s">
        <v>22</v>
      </c>
      <c r="G50" s="15" t="e">
        <f>#REF!</f>
        <v>#REF!</v>
      </c>
      <c r="H50" s="6" t="s">
        <v>22</v>
      </c>
    </row>
    <row r="51" spans="1:10" ht="48" x14ac:dyDescent="0.25">
      <c r="A51" s="30" t="s">
        <v>45</v>
      </c>
      <c r="B51" s="29"/>
      <c r="C51" s="6" t="s">
        <v>22</v>
      </c>
      <c r="D51" s="6" t="s">
        <v>22</v>
      </c>
      <c r="E51" s="6" t="s">
        <v>22</v>
      </c>
      <c r="F51" s="6" t="s">
        <v>22</v>
      </c>
      <c r="G51" s="6" t="s">
        <v>22</v>
      </c>
      <c r="H51" s="10" t="e">
        <f>C46+D47+E48+G50</f>
        <v>#REF!</v>
      </c>
    </row>
  </sheetData>
  <mergeCells count="12">
    <mergeCell ref="A1:A2"/>
    <mergeCell ref="A3:A4"/>
    <mergeCell ref="A7:H7"/>
    <mergeCell ref="A8:H8"/>
    <mergeCell ref="B1:H1"/>
    <mergeCell ref="B2:H2"/>
    <mergeCell ref="B3:H3"/>
    <mergeCell ref="B4:H4"/>
    <mergeCell ref="A17:H17"/>
    <mergeCell ref="A26:H26"/>
    <mergeCell ref="A35:H35"/>
    <mergeCell ref="A44:H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6"/>
  </sheetPr>
  <dimension ref="A1:H43"/>
  <sheetViews>
    <sheetView tabSelected="1" zoomScale="59" zoomScaleNormal="59" workbookViewId="0">
      <selection activeCell="A36" sqref="A36:E36"/>
    </sheetView>
  </sheetViews>
  <sheetFormatPr defaultColWidth="8.85546875" defaultRowHeight="15" x14ac:dyDescent="0.25"/>
  <cols>
    <col min="1" max="1" width="18.42578125" style="18" customWidth="1"/>
    <col min="2" max="2" width="52.140625" style="18" customWidth="1"/>
    <col min="3" max="3" width="29.85546875" style="18" customWidth="1"/>
    <col min="4" max="4" width="17.28515625" style="18" bestFit="1" customWidth="1"/>
    <col min="5" max="5" width="31.28515625" style="18" bestFit="1" customWidth="1"/>
    <col min="6" max="16384" width="8.85546875" style="18"/>
  </cols>
  <sheetData>
    <row r="1" spans="1:8" ht="51" customHeight="1" x14ac:dyDescent="0.25">
      <c r="A1" s="44" t="s">
        <v>11</v>
      </c>
      <c r="B1" s="52" t="s">
        <v>12</v>
      </c>
      <c r="C1" s="52"/>
      <c r="D1" s="52"/>
      <c r="E1" s="52"/>
      <c r="F1" s="62"/>
      <c r="G1" s="62"/>
      <c r="H1" s="62"/>
    </row>
    <row r="2" spans="1:8" ht="36" customHeight="1" x14ac:dyDescent="0.25">
      <c r="A2" s="44"/>
      <c r="B2" s="39" t="s">
        <v>49</v>
      </c>
      <c r="C2" s="39"/>
      <c r="D2" s="39"/>
      <c r="E2" s="39"/>
      <c r="F2" s="63"/>
      <c r="G2" s="63"/>
      <c r="H2" s="63"/>
    </row>
    <row r="3" spans="1:8" ht="53.25" customHeight="1" x14ac:dyDescent="0.25">
      <c r="A3" s="59" t="s">
        <v>35</v>
      </c>
      <c r="B3" s="60"/>
      <c r="C3" s="60"/>
      <c r="D3" s="60"/>
      <c r="E3" s="61"/>
    </row>
    <row r="4" spans="1:8" ht="18.75" x14ac:dyDescent="0.25">
      <c r="A4" s="19" t="s">
        <v>34</v>
      </c>
      <c r="B4" s="20" t="s">
        <v>36</v>
      </c>
      <c r="C4" s="20" t="s">
        <v>1</v>
      </c>
      <c r="D4" s="20" t="s">
        <v>33</v>
      </c>
      <c r="E4" s="20" t="s">
        <v>2</v>
      </c>
    </row>
    <row r="5" spans="1:8" ht="18.75" x14ac:dyDescent="0.25">
      <c r="A5" s="53" t="s">
        <v>42</v>
      </c>
      <c r="B5" s="19" t="s">
        <v>43</v>
      </c>
      <c r="C5" s="20">
        <v>1619092.73</v>
      </c>
      <c r="D5" s="20">
        <f>C5/100000</f>
        <v>16.190927299999998</v>
      </c>
      <c r="E5" s="64" t="s">
        <v>0</v>
      </c>
    </row>
    <row r="6" spans="1:8" ht="18.75" x14ac:dyDescent="0.25">
      <c r="A6" s="54"/>
      <c r="B6" s="19" t="s">
        <v>44</v>
      </c>
      <c r="C6" s="20">
        <v>423894.9</v>
      </c>
      <c r="D6" s="20">
        <f>C6/100000</f>
        <v>4.2389489999999999</v>
      </c>
      <c r="E6" s="65"/>
    </row>
    <row r="7" spans="1:8" ht="52.9" customHeight="1" x14ac:dyDescent="0.25">
      <c r="A7" s="55"/>
      <c r="B7" s="19" t="s">
        <v>1</v>
      </c>
      <c r="C7" s="20">
        <f>SUM(C5:C6)</f>
        <v>2042987.63</v>
      </c>
      <c r="D7" s="20">
        <f>SUM(D5:D6)</f>
        <v>20.429876299999997</v>
      </c>
      <c r="E7" s="66"/>
    </row>
    <row r="9" spans="1:8" ht="50.25" customHeight="1" x14ac:dyDescent="0.25">
      <c r="A9" s="59" t="s">
        <v>35</v>
      </c>
      <c r="B9" s="60"/>
      <c r="C9" s="60"/>
      <c r="D9" s="60"/>
      <c r="E9" s="61"/>
    </row>
    <row r="10" spans="1:8" ht="18.75" x14ac:dyDescent="0.25">
      <c r="A10" s="20" t="s">
        <v>34</v>
      </c>
      <c r="B10" s="20" t="s">
        <v>36</v>
      </c>
      <c r="C10" s="20" t="s">
        <v>1</v>
      </c>
      <c r="D10" s="20" t="s">
        <v>33</v>
      </c>
      <c r="E10" s="20" t="s">
        <v>2</v>
      </c>
    </row>
    <row r="11" spans="1:8" ht="18.75" x14ac:dyDescent="0.25">
      <c r="A11" s="56" t="s">
        <v>3</v>
      </c>
      <c r="B11" s="20" t="s">
        <v>37</v>
      </c>
      <c r="C11" s="20">
        <v>1414698</v>
      </c>
      <c r="D11" s="20">
        <f>C11/100000</f>
        <v>14.146979999999999</v>
      </c>
      <c r="E11" s="67" t="s">
        <v>0</v>
      </c>
    </row>
    <row r="12" spans="1:8" ht="18.75" x14ac:dyDescent="0.25">
      <c r="A12" s="57"/>
      <c r="B12" s="20" t="s">
        <v>38</v>
      </c>
      <c r="C12" s="20">
        <v>1534828.6</v>
      </c>
      <c r="D12" s="20">
        <f t="shared" ref="D12:D15" si="0">C12/100000</f>
        <v>15.348286000000002</v>
      </c>
      <c r="E12" s="68"/>
    </row>
    <row r="13" spans="1:8" ht="18.75" x14ac:dyDescent="0.25">
      <c r="A13" s="57"/>
      <c r="B13" s="20" t="s">
        <v>39</v>
      </c>
      <c r="C13" s="20">
        <v>7805453.0999999996</v>
      </c>
      <c r="D13" s="20">
        <f t="shared" si="0"/>
        <v>78.054530999999997</v>
      </c>
      <c r="E13" s="68"/>
    </row>
    <row r="14" spans="1:8" ht="18.75" x14ac:dyDescent="0.25">
      <c r="A14" s="57"/>
      <c r="B14" s="20" t="s">
        <v>40</v>
      </c>
      <c r="C14" s="20">
        <v>350418</v>
      </c>
      <c r="D14" s="20">
        <f t="shared" si="0"/>
        <v>3.5041799999999999</v>
      </c>
      <c r="E14" s="68"/>
    </row>
    <row r="15" spans="1:8" ht="18.75" x14ac:dyDescent="0.25">
      <c r="A15" s="57"/>
      <c r="B15" s="20" t="s">
        <v>41</v>
      </c>
      <c r="C15" s="20">
        <v>2888524.15</v>
      </c>
      <c r="D15" s="20">
        <f t="shared" si="0"/>
        <v>28.885241499999999</v>
      </c>
      <c r="E15" s="68"/>
    </row>
    <row r="16" spans="1:8" ht="36.6" customHeight="1" x14ac:dyDescent="0.25">
      <c r="A16" s="58"/>
      <c r="B16" s="20" t="s">
        <v>1</v>
      </c>
      <c r="C16" s="20">
        <f>SUM(C11:C15)</f>
        <v>13993921.85</v>
      </c>
      <c r="D16" s="20">
        <f>SUM(D11:D15)</f>
        <v>139.93921850000001</v>
      </c>
      <c r="E16" s="69"/>
    </row>
    <row r="18" spans="1:5" ht="49.5" customHeight="1" x14ac:dyDescent="0.25">
      <c r="A18" s="59" t="s">
        <v>35</v>
      </c>
      <c r="B18" s="60"/>
      <c r="C18" s="60"/>
      <c r="D18" s="60"/>
      <c r="E18" s="61"/>
    </row>
    <row r="19" spans="1:5" ht="18.75" x14ac:dyDescent="0.25">
      <c r="A19" s="20" t="s">
        <v>34</v>
      </c>
      <c r="B19" s="20" t="s">
        <v>36</v>
      </c>
      <c r="C19" s="20" t="s">
        <v>1</v>
      </c>
      <c r="D19" s="20" t="s">
        <v>33</v>
      </c>
      <c r="E19" s="20" t="s">
        <v>2</v>
      </c>
    </row>
    <row r="20" spans="1:5" ht="18.75" x14ac:dyDescent="0.25">
      <c r="A20" s="56" t="s">
        <v>4</v>
      </c>
      <c r="B20" s="20" t="s">
        <v>37</v>
      </c>
      <c r="C20" s="20">
        <v>2098565</v>
      </c>
      <c r="D20" s="20">
        <f>C20/100000</f>
        <v>20.98565</v>
      </c>
      <c r="E20" s="67" t="s">
        <v>0</v>
      </c>
    </row>
    <row r="21" spans="1:5" ht="18.75" x14ac:dyDescent="0.25">
      <c r="A21" s="57"/>
      <c r="B21" s="20" t="s">
        <v>38</v>
      </c>
      <c r="C21" s="20">
        <v>724040</v>
      </c>
      <c r="D21" s="20">
        <f>C21/100000</f>
        <v>7.2404000000000002</v>
      </c>
      <c r="E21" s="68"/>
    </row>
    <row r="22" spans="1:5" ht="18.75" x14ac:dyDescent="0.25">
      <c r="A22" s="57"/>
      <c r="B22" s="20" t="s">
        <v>39</v>
      </c>
      <c r="C22" s="20">
        <v>9024266</v>
      </c>
      <c r="D22" s="20">
        <f>C22/100000</f>
        <v>90.242660000000001</v>
      </c>
      <c r="E22" s="68"/>
    </row>
    <row r="23" spans="1:5" ht="18.75" x14ac:dyDescent="0.25">
      <c r="A23" s="57"/>
      <c r="B23" s="20" t="s">
        <v>40</v>
      </c>
      <c r="C23" s="20">
        <v>136870</v>
      </c>
      <c r="D23" s="20">
        <f t="shared" ref="D23:D24" si="1">C23/100000</f>
        <v>1.3687</v>
      </c>
      <c r="E23" s="68"/>
    </row>
    <row r="24" spans="1:5" ht="18.75" x14ac:dyDescent="0.25">
      <c r="A24" s="57"/>
      <c r="B24" s="20" t="s">
        <v>41</v>
      </c>
      <c r="C24" s="20">
        <v>1076662.2</v>
      </c>
      <c r="D24" s="20">
        <f t="shared" si="1"/>
        <v>10.766622</v>
      </c>
      <c r="E24" s="68"/>
    </row>
    <row r="25" spans="1:5" ht="41.45" customHeight="1" x14ac:dyDescent="0.25">
      <c r="A25" s="58"/>
      <c r="B25" s="20" t="s">
        <v>1</v>
      </c>
      <c r="C25" s="20">
        <f>SUM(C20:C24)</f>
        <v>13060403.199999999</v>
      </c>
      <c r="D25" s="20">
        <f>SUM(D22:D23)</f>
        <v>91.611360000000005</v>
      </c>
      <c r="E25" s="69"/>
    </row>
    <row r="27" spans="1:5" ht="42.75" customHeight="1" x14ac:dyDescent="0.25">
      <c r="A27" s="59" t="s">
        <v>35</v>
      </c>
      <c r="B27" s="60"/>
      <c r="C27" s="60"/>
      <c r="D27" s="60"/>
      <c r="E27" s="61"/>
    </row>
    <row r="28" spans="1:5" ht="18.75" x14ac:dyDescent="0.25">
      <c r="A28" s="20" t="s">
        <v>34</v>
      </c>
      <c r="B28" s="20" t="s">
        <v>36</v>
      </c>
      <c r="C28" s="20" t="s">
        <v>1</v>
      </c>
      <c r="D28" s="20" t="s">
        <v>33</v>
      </c>
      <c r="E28" s="20" t="s">
        <v>2</v>
      </c>
    </row>
    <row r="29" spans="1:5" ht="18.75" x14ac:dyDescent="0.25">
      <c r="A29" s="56" t="s">
        <v>5</v>
      </c>
      <c r="B29" s="20" t="s">
        <v>37</v>
      </c>
      <c r="C29" s="20">
        <v>2434843.98</v>
      </c>
      <c r="D29" s="20">
        <f>C29/100000</f>
        <v>24.348439800000001</v>
      </c>
      <c r="E29" s="67" t="s">
        <v>0</v>
      </c>
    </row>
    <row r="30" spans="1:5" ht="18.75" x14ac:dyDescent="0.25">
      <c r="A30" s="57"/>
      <c r="B30" s="20" t="s">
        <v>38</v>
      </c>
      <c r="C30" s="20">
        <v>1996276.28</v>
      </c>
      <c r="D30" s="20">
        <f>C30/100000</f>
        <v>19.9627628</v>
      </c>
      <c r="E30" s="68"/>
    </row>
    <row r="31" spans="1:5" ht="18.75" x14ac:dyDescent="0.25">
      <c r="A31" s="57"/>
      <c r="B31" s="20" t="s">
        <v>39</v>
      </c>
      <c r="C31" s="20">
        <v>38703920.840000004</v>
      </c>
      <c r="D31" s="20">
        <f>C31/100000</f>
        <v>387.03920840000006</v>
      </c>
      <c r="E31" s="68"/>
    </row>
    <row r="32" spans="1:5" ht="18.75" x14ac:dyDescent="0.25">
      <c r="A32" s="57"/>
      <c r="B32" s="20" t="s">
        <v>40</v>
      </c>
      <c r="C32" s="20">
        <v>385819</v>
      </c>
      <c r="D32" s="20">
        <f t="shared" ref="D32:D33" si="2">C32/100000</f>
        <v>3.85819</v>
      </c>
      <c r="E32" s="68"/>
    </row>
    <row r="33" spans="1:5" ht="18.75" x14ac:dyDescent="0.25">
      <c r="A33" s="57"/>
      <c r="B33" s="20" t="s">
        <v>41</v>
      </c>
      <c r="C33" s="20">
        <v>4093723.2</v>
      </c>
      <c r="D33" s="20">
        <f t="shared" si="2"/>
        <v>40.937232000000002</v>
      </c>
      <c r="E33" s="68"/>
    </row>
    <row r="34" spans="1:5" ht="37.9" customHeight="1" x14ac:dyDescent="0.25">
      <c r="A34" s="58"/>
      <c r="B34" s="20" t="s">
        <v>1</v>
      </c>
      <c r="C34" s="20">
        <f>SUM(C29:C33)</f>
        <v>47614583.300000004</v>
      </c>
      <c r="D34" s="20">
        <f>SUM(D31:D32)</f>
        <v>390.89739840000004</v>
      </c>
      <c r="E34" s="69"/>
    </row>
    <row r="36" spans="1:5" ht="48" customHeight="1" x14ac:dyDescent="0.25">
      <c r="A36" s="59" t="s">
        <v>35</v>
      </c>
      <c r="B36" s="60"/>
      <c r="C36" s="60"/>
      <c r="D36" s="60"/>
      <c r="E36" s="61"/>
    </row>
    <row r="37" spans="1:5" ht="18.75" x14ac:dyDescent="0.25">
      <c r="A37" s="20" t="s">
        <v>34</v>
      </c>
      <c r="B37" s="20" t="s">
        <v>36</v>
      </c>
      <c r="C37" s="20" t="s">
        <v>1</v>
      </c>
      <c r="D37" s="20" t="s">
        <v>33</v>
      </c>
      <c r="E37" s="20" t="s">
        <v>2</v>
      </c>
    </row>
    <row r="38" spans="1:5" ht="18.75" x14ac:dyDescent="0.25">
      <c r="A38" s="56" t="s">
        <v>6</v>
      </c>
      <c r="B38" s="20" t="s">
        <v>37</v>
      </c>
      <c r="C38" s="20">
        <v>2599903</v>
      </c>
      <c r="D38" s="20">
        <f>C38/100000</f>
        <v>25.999030000000001</v>
      </c>
      <c r="E38" s="67" t="s">
        <v>0</v>
      </c>
    </row>
    <row r="39" spans="1:5" ht="18.75" x14ac:dyDescent="0.25">
      <c r="A39" s="57"/>
      <c r="B39" s="20" t="s">
        <v>38</v>
      </c>
      <c r="C39" s="20">
        <v>35509115</v>
      </c>
      <c r="D39" s="20">
        <f>C39/100000</f>
        <v>355.09115000000003</v>
      </c>
      <c r="E39" s="68"/>
    </row>
    <row r="40" spans="1:5" ht="18.75" x14ac:dyDescent="0.25">
      <c r="A40" s="57"/>
      <c r="B40" s="20" t="s">
        <v>39</v>
      </c>
      <c r="C40" s="20">
        <v>6295064.75</v>
      </c>
      <c r="D40" s="20">
        <f>C40/100000</f>
        <v>62.950647500000002</v>
      </c>
      <c r="E40" s="68"/>
    </row>
    <row r="41" spans="1:5" ht="18.75" x14ac:dyDescent="0.25">
      <c r="A41" s="57"/>
      <c r="B41" s="20" t="s">
        <v>40</v>
      </c>
      <c r="C41" s="20">
        <v>1323129.69</v>
      </c>
      <c r="D41" s="20">
        <f t="shared" ref="D41:D42" si="3">C41/100000</f>
        <v>13.2312969</v>
      </c>
      <c r="E41" s="68"/>
    </row>
    <row r="42" spans="1:5" ht="18.75" x14ac:dyDescent="0.25">
      <c r="A42" s="57"/>
      <c r="B42" s="20" t="s">
        <v>41</v>
      </c>
      <c r="C42" s="20">
        <v>324280.8</v>
      </c>
      <c r="D42" s="20">
        <f t="shared" si="3"/>
        <v>3.2428079999999997</v>
      </c>
      <c r="E42" s="68"/>
    </row>
    <row r="43" spans="1:5" ht="18.75" x14ac:dyDescent="0.25">
      <c r="A43" s="58"/>
      <c r="B43" s="20" t="s">
        <v>1</v>
      </c>
      <c r="C43" s="20">
        <f>SUM(C38:C42)</f>
        <v>46051493.239999995</v>
      </c>
      <c r="D43" s="20">
        <f>SUM(D40:D41)</f>
        <v>76.181944400000006</v>
      </c>
      <c r="E43" s="69"/>
    </row>
  </sheetData>
  <mergeCells count="18">
    <mergeCell ref="A1:A2"/>
    <mergeCell ref="B1:E1"/>
    <mergeCell ref="B2:E2"/>
    <mergeCell ref="A3:E3"/>
    <mergeCell ref="E5:E7"/>
    <mergeCell ref="A27:E27"/>
    <mergeCell ref="A9:E9"/>
    <mergeCell ref="A11:A16"/>
    <mergeCell ref="A18:E18"/>
    <mergeCell ref="E11:E16"/>
    <mergeCell ref="A5:A7"/>
    <mergeCell ref="A29:A34"/>
    <mergeCell ref="A36:E36"/>
    <mergeCell ref="A38:A43"/>
    <mergeCell ref="A20:A25"/>
    <mergeCell ref="E20:E25"/>
    <mergeCell ref="E29:E34"/>
    <mergeCell ref="E38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MAINTANCE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Singh</dc:creator>
  <cp:lastModifiedBy>NSU</cp:lastModifiedBy>
  <dcterms:created xsi:type="dcterms:W3CDTF">2025-12-25T01:08:59Z</dcterms:created>
  <dcterms:modified xsi:type="dcterms:W3CDTF">2026-07-31T07:52:48Z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117c45d630f949209b7fbe99505c5dcb</vt:lpwstr>
  </property>
</Properties>
</file>